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ARTAN ÖDENEK" sheetId="1" r:id="rId1"/>
  </sheets>
  <definedNames>
    <definedName name="_xlnm.Print_Area" localSheetId="0">'ARTAN ÖDENEK'!$A$1:$P$70</definedName>
    <definedName name="_xlnm.Print_Titles" localSheetId="0">'ARTAN ÖDENEK'!$2:$2</definedName>
  </definedNames>
  <calcPr fullCalcOnLoad="1"/>
</workbook>
</file>

<file path=xl/sharedStrings.xml><?xml version="1.0" encoding="utf-8"?>
<sst xmlns="http://schemas.openxmlformats.org/spreadsheetml/2006/main" count="377" uniqueCount="257">
  <si>
    <t>GAZİPAŞA</t>
  </si>
  <si>
    <t>El Traktörü ve Ekipmanları</t>
  </si>
  <si>
    <t>MERKEZ</t>
  </si>
  <si>
    <t>TARAL, 40 M MARŞLI, Motor Markası: Lombardini, Motor Modeli: 6 ld 400, Yakıt Türü: Dizel, Güç: 8,5 hp, Şanzıman: 3 ileri 1 geri</t>
  </si>
  <si>
    <t>KAŞ</t>
  </si>
  <si>
    <t>ÇAMLIOVA</t>
  </si>
  <si>
    <t>Pülverizatör kendi yürür veya  traktörle çekilen atomizör ,sisleyiciler ve ulv makineler</t>
  </si>
  <si>
    <t>KUMLUCA</t>
  </si>
  <si>
    <t xml:space="preserve">TARAL, 42 S 8,6 HP FREZELİ, </t>
  </si>
  <si>
    <t>SARICASU</t>
  </si>
  <si>
    <t>AKSAN, 600 LT, Yakıt Türü: Elektrikli, Tip: Çekilir, Depo Kapasitesi: 600 lt</t>
  </si>
  <si>
    <t>10.07.00575</t>
  </si>
  <si>
    <t>19903370462</t>
  </si>
  <si>
    <t>İSMET KOCABIYIK</t>
  </si>
  <si>
    <t>10.07.01564</t>
  </si>
  <si>
    <t>14098563354</t>
  </si>
  <si>
    <t>MUSTAFA AKKOYUNLU</t>
  </si>
  <si>
    <t>HACIVELİLER</t>
  </si>
  <si>
    <t xml:space="preserve">BOA, STORMKİNG C-15 1500 LT PÜLVERİZATÖR, </t>
  </si>
  <si>
    <t>10.07.01663</t>
  </si>
  <si>
    <t>13876571222</t>
  </si>
  <si>
    <t>MAKSUT YAZICI</t>
  </si>
  <si>
    <t>MAVİKENT</t>
  </si>
  <si>
    <t xml:space="preserve">GENÇGÜÇSAN, 2000-IDS 1701, </t>
  </si>
  <si>
    <t>10.07.02496</t>
  </si>
  <si>
    <t>11878637854</t>
  </si>
  <si>
    <t>MEHMET GÜLCAN</t>
  </si>
  <si>
    <t>10.07.02655</t>
  </si>
  <si>
    <t>13867591932</t>
  </si>
  <si>
    <t>FAHRETTİN İNCİR</t>
  </si>
  <si>
    <t>SERİK</t>
  </si>
  <si>
    <t>ÇATALLAR</t>
  </si>
  <si>
    <t xml:space="preserve">AGROTEK, 400 LT ASILIR TİP TURBO ATOMİZÖR, </t>
  </si>
  <si>
    <t>10.07.03114</t>
  </si>
  <si>
    <t>23629266770</t>
  </si>
  <si>
    <t>SELAHATTİN PEPE</t>
  </si>
  <si>
    <t>EMİNCELER</t>
  </si>
  <si>
    <t xml:space="preserve">GENÇGÜÇSAN, 600 LT ASILIR TİP TURBO ATOMİZÖR, </t>
  </si>
  <si>
    <t>HOLSAN, SÜPER MİL 4 ASILIR TİP, Depo Kapasitesi:: 400 LT</t>
  </si>
  <si>
    <t>10.07.03667</t>
  </si>
  <si>
    <t>11446672348</t>
  </si>
  <si>
    <t>ALİ KARABACAK</t>
  </si>
  <si>
    <t>BELKIS</t>
  </si>
  <si>
    <t xml:space="preserve">METSAN, 600 LT., </t>
  </si>
  <si>
    <t>10.07.03809</t>
  </si>
  <si>
    <t>11524669734</t>
  </si>
  <si>
    <t>HASAN KARABACAK</t>
  </si>
  <si>
    <t xml:space="preserve">METSAN, 1000 LT. ÇEKİLİR TİP TURBO  ATOMİZÖR, </t>
  </si>
  <si>
    <t>Başvuru No</t>
  </si>
  <si>
    <t>Kimlik No</t>
  </si>
  <si>
    <t>Yatırımcı Adı</t>
  </si>
  <si>
    <t>İlçe</t>
  </si>
  <si>
    <t>Köy</t>
  </si>
  <si>
    <t>Puan</t>
  </si>
  <si>
    <t>Özelliği</t>
  </si>
  <si>
    <t>Arazi Miktarı
(Dekar)</t>
  </si>
  <si>
    <t>Proforma 
Tutar</t>
  </si>
  <si>
    <t>Referans 
Tutar</t>
  </si>
  <si>
    <t>Ayni 
Katkı</t>
  </si>
  <si>
    <t>Hibe Esas 
Tutar</t>
  </si>
  <si>
    <t>Hibe 
Tutar</t>
  </si>
  <si>
    <t>Sıra 
No</t>
  </si>
  <si>
    <t>Top.Arazi 
Var.Göre %1 Oranında (Azaltılmış veya Artırılmış) PUAN</t>
  </si>
  <si>
    <t>10.07.03874</t>
  </si>
  <si>
    <t>25987157172</t>
  </si>
  <si>
    <t>MEHMET POLLAZ</t>
  </si>
  <si>
    <t>YEŞİLBARAK</t>
  </si>
  <si>
    <t xml:space="preserve">ÜNTAR HSB, 1000 LT.ÇEKİLİR, </t>
  </si>
  <si>
    <t>10.07.00612</t>
  </si>
  <si>
    <t>23611237498</t>
  </si>
  <si>
    <t>BURHAN KIRCAER</t>
  </si>
  <si>
    <t xml:space="preserve">TOROS, E 600 ES, ÇEKİLİR 600 LT., </t>
  </si>
  <si>
    <t>10.07.03240</t>
  </si>
  <si>
    <t>23173252038</t>
  </si>
  <si>
    <t>ALİ RIZA BOZKURT</t>
  </si>
  <si>
    <t>HOLSAN, 600 ASILIR TİP TURBO ATOMİZÖR, Marka:: HOLSAN, Model:: 600 ASILIR TİP TURBO ATOMİZÖR, Tipi:: Asılır, Depo Kapasitesi:: 600 LT</t>
  </si>
  <si>
    <t>10.07.02136</t>
  </si>
  <si>
    <t>30646024498</t>
  </si>
  <si>
    <t>KEMAL KOÇER</t>
  </si>
  <si>
    <t>AKSU</t>
  </si>
  <si>
    <t>Yem hazırlama araçları</t>
  </si>
  <si>
    <t xml:space="preserve">ELİBOLLAR, 6 M3, YEM KARMA VE DAĞITMA, </t>
  </si>
  <si>
    <t>10.07.01307</t>
  </si>
  <si>
    <t>25546192644</t>
  </si>
  <si>
    <t>YUSUF YILDIRIM</t>
  </si>
  <si>
    <t xml:space="preserve">ELİBOLLAR, 4M3 YEM KARMA VE DAĞITMA-ELİBOLMİX4, </t>
  </si>
  <si>
    <t>10.07.01002</t>
  </si>
  <si>
    <t>25519194118</t>
  </si>
  <si>
    <t>YUSUF GÜLMEZ</t>
  </si>
  <si>
    <t>KARAÖZ</t>
  </si>
  <si>
    <t>ELİBOLLAR, 8 M3 ARKA KISIMDAN YÜKLEME KEPÇESİ, Marka:: Elibolmix8</t>
  </si>
  <si>
    <t>10.07.01193</t>
  </si>
  <si>
    <t>18118399572</t>
  </si>
  <si>
    <t>HASAN AKMAZ</t>
  </si>
  <si>
    <t>ALANYA</t>
  </si>
  <si>
    <t>ALACAMİ</t>
  </si>
  <si>
    <t>TARAL, 32M RY70 LOMBARDİNİ, Motor Markası: taral, Motor Modeli: 32M RY70 LOMBARDİNİ</t>
  </si>
  <si>
    <t>10.07.02203</t>
  </si>
  <si>
    <t>23158232062</t>
  </si>
  <si>
    <t>HÜSEYİN YÜKSEL</t>
  </si>
  <si>
    <t>FAKIRCALI</t>
  </si>
  <si>
    <t>10.07.01125</t>
  </si>
  <si>
    <t>17311427624</t>
  </si>
  <si>
    <t>BARIŞ YAMAN</t>
  </si>
  <si>
    <t>TOSLAK</t>
  </si>
  <si>
    <t>10.07.00380</t>
  </si>
  <si>
    <t>13405572546</t>
  </si>
  <si>
    <t>İSMET KAPLAN</t>
  </si>
  <si>
    <t>ELMALI</t>
  </si>
  <si>
    <t>ZÜMRÜTOVA</t>
  </si>
  <si>
    <t>Sap parçalama makinası</t>
  </si>
  <si>
    <t>TÜRKAY, T-DSPH 2100, Model:: T-DSPH 2100, Marka:: TÜRKAY, Güç/İş Genişliği: 2010, Bıçak Türü: Dikey</t>
  </si>
  <si>
    <t>10.07.00434</t>
  </si>
  <si>
    <t>20992309486</t>
  </si>
  <si>
    <t>MEHMET KARATAŞ</t>
  </si>
  <si>
    <t>KARAMIK</t>
  </si>
  <si>
    <t>10.07.01292</t>
  </si>
  <si>
    <t>13972542744</t>
  </si>
  <si>
    <t>RASIK ÖZER</t>
  </si>
  <si>
    <t>AFŞAR</t>
  </si>
  <si>
    <t>10.07.02289</t>
  </si>
  <si>
    <t>21322298616</t>
  </si>
  <si>
    <t>ABDULLAH AKTAŞ</t>
  </si>
  <si>
    <t>PİRHASANLAR</t>
  </si>
  <si>
    <t>10.07.02381</t>
  </si>
  <si>
    <t>26782116968</t>
  </si>
  <si>
    <t>ADİL DURKAN</t>
  </si>
  <si>
    <t>10.07.03331</t>
  </si>
  <si>
    <t>26791116676</t>
  </si>
  <si>
    <t>SÜLEYMAN DURKAN</t>
  </si>
  <si>
    <t>10.07.03822</t>
  </si>
  <si>
    <t>24529192060</t>
  </si>
  <si>
    <t>MUZAFFER GÜNAY</t>
  </si>
  <si>
    <t>10.07.03829</t>
  </si>
  <si>
    <t>14446527014</t>
  </si>
  <si>
    <t>HÜSEYİN ONAT</t>
  </si>
  <si>
    <t>AKÇAY</t>
  </si>
  <si>
    <t>10.07.00814</t>
  </si>
  <si>
    <t>15436498000</t>
  </si>
  <si>
    <t>ALTAN ÖZYÜREK</t>
  </si>
  <si>
    <t>FİNİKE</t>
  </si>
  <si>
    <t>GÖKBÜK</t>
  </si>
  <si>
    <t>10.07.03415</t>
  </si>
  <si>
    <t>24088209384</t>
  </si>
  <si>
    <t>FETHİ SOYDAŞ</t>
  </si>
  <si>
    <t>10.07.04023</t>
  </si>
  <si>
    <t>15583509376</t>
  </si>
  <si>
    <t>RAMAZAN KARATOPAK</t>
  </si>
  <si>
    <t>KORKUTELİ</t>
  </si>
  <si>
    <t>BÜYÜKKÖY</t>
  </si>
  <si>
    <t>Mibzer</t>
  </si>
  <si>
    <t>ÖZDUMAN, 16 SIRALI KOMBİNE HUBUBAT EKİM MAKİNESİ, Marka:: ÖZDUMAN, Model:: HUBUBAT, Tip: Gübreli, Kullanım Amacı: Hububat, Üretim Tekniği: Mekanik, Sıra Sayısı: 16, Ayak Tipi: Disk Ayaklı, Markör Tipi: Mekanik</t>
  </si>
  <si>
    <t>10.07.00038</t>
  </si>
  <si>
    <t>13345583978</t>
  </si>
  <si>
    <t>İSMET KOYUNCUOĞLU</t>
  </si>
  <si>
    <t xml:space="preserve">ŞAKALAK, 16'LI, </t>
  </si>
  <si>
    <t>10.07.00045</t>
  </si>
  <si>
    <t>23983228940</t>
  </si>
  <si>
    <t>AHMET UYSAL</t>
  </si>
  <si>
    <t>GARİPCE</t>
  </si>
  <si>
    <t xml:space="preserve">EKERMAK, 18'Lİ, </t>
  </si>
  <si>
    <t>10.07.01639</t>
  </si>
  <si>
    <t>22531277638</t>
  </si>
  <si>
    <t>HÜSEYİN DAĞ</t>
  </si>
  <si>
    <t>KIZILALİLER</t>
  </si>
  <si>
    <t>10.07.02626</t>
  </si>
  <si>
    <t>17872433690</t>
  </si>
  <si>
    <t>MEHMET GAVAZ</t>
  </si>
  <si>
    <t>YELTEN</t>
  </si>
  <si>
    <t xml:space="preserve">ŞAKALAK, ŞK-HM-16 SIRALI ÜNİVERSAL KOMBİNE HUBUBAT MİBZERİ, </t>
  </si>
  <si>
    <t>10.07.02778</t>
  </si>
  <si>
    <t>22717271504</t>
  </si>
  <si>
    <t>HALİL OKKA</t>
  </si>
  <si>
    <t>KÜÇÜKKÖY</t>
  </si>
  <si>
    <t>10.07.03269</t>
  </si>
  <si>
    <t>10171689126</t>
  </si>
  <si>
    <t>YUSUF KUYUCU</t>
  </si>
  <si>
    <t>ÇOMAKLI</t>
  </si>
  <si>
    <t xml:space="preserve">BOZKURT, 16'LI, </t>
  </si>
  <si>
    <t>10.07.00018</t>
  </si>
  <si>
    <t>33421749722</t>
  </si>
  <si>
    <t>ŞÜKRİYE ÖMÜR SÖKER</t>
  </si>
  <si>
    <t>YAZIR</t>
  </si>
  <si>
    <t xml:space="preserve">ÖZDÖKEN, HBM 16, </t>
  </si>
  <si>
    <t xml:space="preserve">BOZKURT, 18 Lİ, </t>
  </si>
  <si>
    <t>10.07.03430</t>
  </si>
  <si>
    <t>30112025172</t>
  </si>
  <si>
    <t>ZİYA İSLAMOĞLU</t>
  </si>
  <si>
    <t>10.07.02712</t>
  </si>
  <si>
    <t>4120361198</t>
  </si>
  <si>
    <t xml:space="preserve">GURME TARIMSAL ÜRÜN.VE GİRD.GID.SAN.İNŞ.TRZ.TİC.LTD. </t>
  </si>
  <si>
    <t>KARAKUYU</t>
  </si>
  <si>
    <t xml:space="preserve">GENÇGÜÇSAN, ELİT AR BHA 170 2000 LT.ÇEKİLİR TURBO, </t>
  </si>
  <si>
    <t>10.07.00818</t>
  </si>
  <si>
    <t>23335250520</t>
  </si>
  <si>
    <t>NADİR SARIGÜL</t>
  </si>
  <si>
    <t>Silaj makinesi</t>
  </si>
  <si>
    <t xml:space="preserve">ÇELMAK, OT SİLAJ, </t>
  </si>
  <si>
    <t>10.07.00440</t>
  </si>
  <si>
    <t>12370625264</t>
  </si>
  <si>
    <t>CEVRİYE ERDEM</t>
  </si>
  <si>
    <t>MANAVGAT</t>
  </si>
  <si>
    <t>YAVRUDOĞAN</t>
  </si>
  <si>
    <t>10.07.00555</t>
  </si>
  <si>
    <t>14494554208</t>
  </si>
  <si>
    <t>AHMET AKMAN</t>
  </si>
  <si>
    <t>TAŞAĞIL</t>
  </si>
  <si>
    <t xml:space="preserve">GENÇGÜÇSAN, 1200 LT., </t>
  </si>
  <si>
    <t>10.07.00715</t>
  </si>
  <si>
    <t>22024302960</t>
  </si>
  <si>
    <t>ÖMER FARUK KAYA</t>
  </si>
  <si>
    <t>SALUR</t>
  </si>
  <si>
    <t>10.07.01645</t>
  </si>
  <si>
    <t>16546501918</t>
  </si>
  <si>
    <t>MEHMET OKUDAN</t>
  </si>
  <si>
    <t>10.07.01897</t>
  </si>
  <si>
    <t>22759277090</t>
  </si>
  <si>
    <t>İBRAHİM HALİMOĞLU</t>
  </si>
  <si>
    <t>KALEMLER</t>
  </si>
  <si>
    <t xml:space="preserve">PARLAYAN, 2000 LT., </t>
  </si>
  <si>
    <t>10.07.01900</t>
  </si>
  <si>
    <t>52771138666</t>
  </si>
  <si>
    <t>OLCAY BERBEROĞLU</t>
  </si>
  <si>
    <t>BEREKET</t>
  </si>
  <si>
    <t>10.07.01951</t>
  </si>
  <si>
    <t>19330392808</t>
  </si>
  <si>
    <t>YUSUF ERDOĞAN</t>
  </si>
  <si>
    <t>SAĞIRİN</t>
  </si>
  <si>
    <t xml:space="preserve">HOLSAN CAN 11 1000 LT., ÇEKİLİR TİP TURBO, </t>
  </si>
  <si>
    <t>10.07.01060</t>
  </si>
  <si>
    <t>25594156186</t>
  </si>
  <si>
    <t>İBRAHİM ÇAKIR</t>
  </si>
  <si>
    <t>KÜÇÜKSÖYLE</t>
  </si>
  <si>
    <t xml:space="preserve">KOCAMAZ, KT 40 T YEM EZME, </t>
  </si>
  <si>
    <t>10.07.03890</t>
  </si>
  <si>
    <t>21721284838</t>
  </si>
  <si>
    <t>MEHMET ŞEN</t>
  </si>
  <si>
    <t>GEÇİT</t>
  </si>
  <si>
    <t xml:space="preserve">DEĞİRMENCİOĞULLARI, EZ-500 YEM EZME MAKİNASI -ŞAFTLI, </t>
  </si>
  <si>
    <t>GENEL TOPLAM</t>
  </si>
  <si>
    <t>İLÇE TOPLAMI</t>
  </si>
  <si>
    <t>ANTALYA KKYDP MAKİNE EKİPMAN ALIMLARI 2014 YILI ARTAN ÖDENEKTEN HİBE SÖZLEŞMESİ İMZALAMAYA ÇAĞRILAN YATIRIMCILAR LİSTESİ</t>
  </si>
  <si>
    <r>
      <rPr>
        <b/>
        <sz val="10"/>
        <color indexed="8"/>
        <rFont val="Calibri"/>
        <family val="2"/>
      </rPr>
      <t>Makine Ekipman 
Türü</t>
    </r>
  </si>
  <si>
    <t>10.07.00871</t>
  </si>
  <si>
    <t>30100011668</t>
  </si>
  <si>
    <t>BURHAN AKSOY</t>
  </si>
  <si>
    <t>ZEYTİNADA</t>
  </si>
  <si>
    <t>YAĞMUR, YET 360, Motor Markası: Lombardini, Motor Modeli: 6 LD 400, Yakıt Türü: Dizel, Güç: 8,5 hp, Şanzıman: 3 ileri 1 geri</t>
  </si>
  <si>
    <t>10.07.00708</t>
  </si>
  <si>
    <t>29419034338</t>
  </si>
  <si>
    <t>HASAN ÇAĞLAR</t>
  </si>
  <si>
    <t>TARAL 22M D, 170, Yakıt Türü: Dizel, Güç: 5 HP</t>
  </si>
  <si>
    <t>10.07.00083</t>
  </si>
  <si>
    <t>13612560992</t>
  </si>
  <si>
    <t>AHMET METİN</t>
  </si>
  <si>
    <t>ŞAHİNLER</t>
  </si>
  <si>
    <t>YAĞMUR, YET 300, Motor Markası: Kama, Motor Modeli: KM 178 F, Yakıt Türü: Dizel, Güç: 7,7 hp, Şanzıman: 3 ileri 1 geri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</si>
</sst>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right"/>
    </xf>
    <xf numFmtId="0" fontId="39" fillId="0" borderId="10" xfId="47" applyFont="1" applyBorder="1" applyAlignment="1">
      <alignment horizontal="center"/>
      <protection/>
    </xf>
    <xf numFmtId="0" fontId="39" fillId="0" borderId="10" xfId="47" applyFont="1" applyBorder="1" applyAlignment="1">
      <alignment/>
      <protection/>
    </xf>
    <xf numFmtId="4" fontId="39" fillId="0" borderId="10" xfId="47" applyNumberFormat="1" applyFont="1" applyBorder="1" applyAlignment="1">
      <alignment horizontal="right"/>
      <protection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47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/>
    </xf>
    <xf numFmtId="4" fontId="39" fillId="0" borderId="13" xfId="0" applyNumberFormat="1" applyFont="1" applyBorder="1" applyAlignment="1">
      <alignment horizontal="right"/>
    </xf>
    <xf numFmtId="4" fontId="39" fillId="0" borderId="14" xfId="0" applyNumberFormat="1" applyFont="1" applyBorder="1" applyAlignment="1">
      <alignment horizontal="right"/>
    </xf>
    <xf numFmtId="0" fontId="39" fillId="0" borderId="15" xfId="0" applyFont="1" applyBorder="1" applyAlignment="1">
      <alignment horizontal="center" vertical="center" wrapText="1"/>
    </xf>
    <xf numFmtId="4" fontId="39" fillId="0" borderId="16" xfId="0" applyNumberFormat="1" applyFont="1" applyBorder="1" applyAlignment="1">
      <alignment horizontal="right"/>
    </xf>
    <xf numFmtId="0" fontId="39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4" fontId="40" fillId="0" borderId="19" xfId="0" applyNumberFormat="1" applyFont="1" applyBorder="1" applyAlignment="1">
      <alignment horizontal="center" vertical="center" wrapText="1"/>
    </xf>
    <xf numFmtId="0" fontId="39" fillId="0" borderId="13" xfId="47" applyFont="1" applyBorder="1" applyAlignment="1">
      <alignment horizontal="center"/>
      <protection/>
    </xf>
    <xf numFmtId="0" fontId="39" fillId="0" borderId="13" xfId="47" applyFont="1" applyBorder="1" applyAlignment="1">
      <alignment/>
      <protection/>
    </xf>
    <xf numFmtId="4" fontId="39" fillId="0" borderId="13" xfId="47" applyNumberFormat="1" applyFont="1" applyBorder="1" applyAlignment="1">
      <alignment horizontal="right"/>
      <protection/>
    </xf>
    <xf numFmtId="4" fontId="39" fillId="0" borderId="14" xfId="47" applyNumberFormat="1" applyFont="1" applyBorder="1" applyAlignment="1">
      <alignment horizontal="right"/>
      <protection/>
    </xf>
    <xf numFmtId="4" fontId="39" fillId="0" borderId="16" xfId="47" applyNumberFormat="1" applyFont="1" applyBorder="1" applyAlignment="1">
      <alignment horizontal="right"/>
      <protection/>
    </xf>
    <xf numFmtId="4" fontId="39" fillId="0" borderId="18" xfId="0" applyNumberFormat="1" applyFont="1" applyBorder="1" applyAlignment="1">
      <alignment horizontal="right"/>
    </xf>
    <xf numFmtId="0" fontId="40" fillId="0" borderId="18" xfId="0" applyFont="1" applyBorder="1" applyAlignment="1">
      <alignment horizontal="center" vertical="center"/>
    </xf>
    <xf numFmtId="0" fontId="40" fillId="0" borderId="18" xfId="47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4" fontId="20" fillId="0" borderId="19" xfId="0" applyNumberFormat="1" applyFont="1" applyBorder="1" applyAlignment="1">
      <alignment horizontal="right"/>
    </xf>
    <xf numFmtId="0" fontId="39" fillId="0" borderId="12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7" xfId="0" applyFont="1" applyBorder="1" applyAlignment="1">
      <alignment/>
    </xf>
    <xf numFmtId="4" fontId="40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/>
    </xf>
    <xf numFmtId="4" fontId="40" fillId="0" borderId="19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0" fillId="0" borderId="21" xfId="0" applyFont="1" applyBorder="1" applyAlignment="1">
      <alignment horizontal="right" vertical="center"/>
    </xf>
    <xf numFmtId="0" fontId="40" fillId="0" borderId="22" xfId="0" applyFont="1" applyBorder="1" applyAlignment="1">
      <alignment horizontal="right" vertical="center"/>
    </xf>
    <xf numFmtId="0" fontId="40" fillId="0" borderId="23" xfId="0" applyFont="1" applyBorder="1" applyAlignment="1">
      <alignment horizontal="right" vertical="center"/>
    </xf>
    <xf numFmtId="0" fontId="40" fillId="0" borderId="0" xfId="0" applyFont="1" applyAlignment="1">
      <alignment/>
    </xf>
    <xf numFmtId="0" fontId="42" fillId="0" borderId="24" xfId="0" applyFont="1" applyBorder="1" applyAlignment="1">
      <alignment horizontal="center"/>
    </xf>
    <xf numFmtId="0" fontId="40" fillId="0" borderId="0" xfId="0" applyFont="1" applyBorder="1" applyAlignment="1">
      <alignment horizontal="righ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="60" zoomScalePageLayoutView="0" workbookViewId="0" topLeftCell="A1">
      <selection activeCell="R11" sqref="R11"/>
    </sheetView>
  </sheetViews>
  <sheetFormatPr defaultColWidth="9.140625" defaultRowHeight="15"/>
  <cols>
    <col min="1" max="1" width="4.00390625" style="2" bestFit="1" customWidth="1"/>
    <col min="2" max="2" width="11.140625" style="2" bestFit="1" customWidth="1"/>
    <col min="3" max="3" width="12.00390625" style="2" bestFit="1" customWidth="1"/>
    <col min="4" max="4" width="47.140625" style="2" bestFit="1" customWidth="1"/>
    <col min="5" max="5" width="9.8515625" style="2" bestFit="1" customWidth="1"/>
    <col min="6" max="6" width="11.7109375" style="2" bestFit="1" customWidth="1"/>
    <col min="7" max="7" width="4.8515625" style="2" bestFit="1" customWidth="1"/>
    <col min="8" max="8" width="7.00390625" style="2" bestFit="1" customWidth="1"/>
    <col min="9" max="9" width="10.7109375" style="2" bestFit="1" customWidth="1"/>
    <col min="10" max="10" width="70.00390625" style="2" bestFit="1" customWidth="1"/>
    <col min="11" max="11" width="177.7109375" style="2" bestFit="1" customWidth="1"/>
    <col min="12" max="13" width="9.7109375" style="2" bestFit="1" customWidth="1"/>
    <col min="14" max="14" width="8.140625" style="2" bestFit="1" customWidth="1"/>
    <col min="15" max="15" width="9.7109375" style="2" bestFit="1" customWidth="1"/>
    <col min="16" max="16" width="10.140625" style="2" bestFit="1" customWidth="1"/>
    <col min="17" max="16384" width="9.140625" style="2" customWidth="1"/>
  </cols>
  <sheetData>
    <row r="1" spans="1:16" ht="15.75">
      <c r="A1" s="58" t="s">
        <v>241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90" thickBot="1">
      <c r="A2" s="12" t="s">
        <v>61</v>
      </c>
      <c r="B2" s="13" t="s">
        <v>48</v>
      </c>
      <c r="C2" s="13" t="s">
        <v>49</v>
      </c>
      <c r="D2" s="13" t="s">
        <v>50</v>
      </c>
      <c r="E2" s="13" t="s">
        <v>51</v>
      </c>
      <c r="F2" s="13" t="s">
        <v>52</v>
      </c>
      <c r="G2" s="13" t="s">
        <v>53</v>
      </c>
      <c r="H2" s="14" t="s">
        <v>55</v>
      </c>
      <c r="I2" s="14" t="s">
        <v>62</v>
      </c>
      <c r="J2" s="12" t="s">
        <v>242</v>
      </c>
      <c r="K2" s="13" t="s">
        <v>54</v>
      </c>
      <c r="L2" s="12" t="s">
        <v>56</v>
      </c>
      <c r="M2" s="12" t="s">
        <v>57</v>
      </c>
      <c r="N2" s="12" t="s">
        <v>58</v>
      </c>
      <c r="O2" s="12" t="s">
        <v>59</v>
      </c>
      <c r="P2" s="12" t="s">
        <v>60</v>
      </c>
    </row>
    <row r="3" spans="1:16" ht="12.75">
      <c r="A3" s="15">
        <v>1</v>
      </c>
      <c r="B3" s="16" t="s">
        <v>76</v>
      </c>
      <c r="C3" s="17" t="s">
        <v>77</v>
      </c>
      <c r="D3" s="17" t="s">
        <v>78</v>
      </c>
      <c r="E3" s="17" t="s">
        <v>79</v>
      </c>
      <c r="F3" s="17" t="s">
        <v>2</v>
      </c>
      <c r="G3" s="16">
        <v>72</v>
      </c>
      <c r="H3" s="18"/>
      <c r="I3" s="18"/>
      <c r="J3" s="17" t="s">
        <v>80</v>
      </c>
      <c r="K3" s="17" t="s">
        <v>81</v>
      </c>
      <c r="L3" s="19">
        <v>28400</v>
      </c>
      <c r="M3" s="19">
        <v>26980</v>
      </c>
      <c r="N3" s="19">
        <v>1420</v>
      </c>
      <c r="O3" s="19">
        <v>26980</v>
      </c>
      <c r="P3" s="20">
        <v>13490</v>
      </c>
    </row>
    <row r="4" spans="1:16" ht="12.75">
      <c r="A4" s="21">
        <v>2</v>
      </c>
      <c r="B4" s="3" t="s">
        <v>82</v>
      </c>
      <c r="C4" s="1" t="s">
        <v>83</v>
      </c>
      <c r="D4" s="1" t="s">
        <v>84</v>
      </c>
      <c r="E4" s="1" t="s">
        <v>79</v>
      </c>
      <c r="F4" s="1" t="s">
        <v>2</v>
      </c>
      <c r="G4" s="3">
        <v>62</v>
      </c>
      <c r="H4" s="4"/>
      <c r="I4" s="4"/>
      <c r="J4" s="1" t="s">
        <v>80</v>
      </c>
      <c r="K4" s="1" t="s">
        <v>85</v>
      </c>
      <c r="L4" s="5">
        <v>18518.52</v>
      </c>
      <c r="M4" s="5">
        <v>17592</v>
      </c>
      <c r="N4" s="5">
        <v>926.52</v>
      </c>
      <c r="O4" s="5">
        <v>17592</v>
      </c>
      <c r="P4" s="22">
        <v>8796</v>
      </c>
    </row>
    <row r="5" spans="1:16" ht="12.75">
      <c r="A5" s="21">
        <v>3</v>
      </c>
      <c r="B5" s="3" t="s">
        <v>86</v>
      </c>
      <c r="C5" s="1" t="s">
        <v>87</v>
      </c>
      <c r="D5" s="1" t="s">
        <v>88</v>
      </c>
      <c r="E5" s="1" t="s">
        <v>79</v>
      </c>
      <c r="F5" s="1" t="s">
        <v>89</v>
      </c>
      <c r="G5" s="3">
        <v>49</v>
      </c>
      <c r="H5" s="4"/>
      <c r="I5" s="4"/>
      <c r="J5" s="1" t="s">
        <v>80</v>
      </c>
      <c r="K5" s="1" t="s">
        <v>90</v>
      </c>
      <c r="L5" s="5">
        <v>32407.41</v>
      </c>
      <c r="M5" s="5">
        <v>30786</v>
      </c>
      <c r="N5" s="5">
        <v>1621.41</v>
      </c>
      <c r="O5" s="5">
        <v>30786</v>
      </c>
      <c r="P5" s="22">
        <v>15393</v>
      </c>
    </row>
    <row r="6" spans="1:16" ht="13.5" thickBot="1">
      <c r="A6" s="23"/>
      <c r="B6" s="54" t="s">
        <v>240</v>
      </c>
      <c r="C6" s="55"/>
      <c r="D6" s="55"/>
      <c r="E6" s="55"/>
      <c r="F6" s="55"/>
      <c r="G6" s="55"/>
      <c r="H6" s="55"/>
      <c r="I6" s="55"/>
      <c r="J6" s="55"/>
      <c r="K6" s="56"/>
      <c r="L6" s="24"/>
      <c r="M6" s="24"/>
      <c r="N6" s="24"/>
      <c r="O6" s="24"/>
      <c r="P6" s="25">
        <f>SUM(P3:P5)</f>
        <v>37679</v>
      </c>
    </row>
    <row r="7" spans="1:16" ht="12.75">
      <c r="A7" s="15">
        <v>4</v>
      </c>
      <c r="B7" s="26" t="s">
        <v>91</v>
      </c>
      <c r="C7" s="27" t="s">
        <v>92</v>
      </c>
      <c r="D7" s="27" t="s">
        <v>93</v>
      </c>
      <c r="E7" s="27" t="s">
        <v>94</v>
      </c>
      <c r="F7" s="27" t="s">
        <v>95</v>
      </c>
      <c r="G7" s="26">
        <v>67</v>
      </c>
      <c r="H7" s="26">
        <v>18.868</v>
      </c>
      <c r="I7" s="26">
        <v>66.81132</v>
      </c>
      <c r="J7" s="27" t="s">
        <v>1</v>
      </c>
      <c r="K7" s="27" t="s">
        <v>96</v>
      </c>
      <c r="L7" s="28">
        <v>6350</v>
      </c>
      <c r="M7" s="28">
        <v>5884</v>
      </c>
      <c r="N7" s="28">
        <v>466</v>
      </c>
      <c r="O7" s="28">
        <v>5884</v>
      </c>
      <c r="P7" s="29">
        <v>2942</v>
      </c>
    </row>
    <row r="8" spans="1:16" ht="12.75">
      <c r="A8" s="21">
        <v>5</v>
      </c>
      <c r="B8" s="6" t="s">
        <v>97</v>
      </c>
      <c r="C8" s="7" t="s">
        <v>98</v>
      </c>
      <c r="D8" s="7" t="s">
        <v>99</v>
      </c>
      <c r="E8" s="7" t="s">
        <v>94</v>
      </c>
      <c r="F8" s="7" t="s">
        <v>100</v>
      </c>
      <c r="G8" s="6">
        <v>67</v>
      </c>
      <c r="H8" s="6">
        <v>18.944</v>
      </c>
      <c r="I8" s="6">
        <v>66.81056</v>
      </c>
      <c r="J8" s="7" t="s">
        <v>1</v>
      </c>
      <c r="K8" s="7" t="s">
        <v>3</v>
      </c>
      <c r="L8" s="8">
        <v>9159</v>
      </c>
      <c r="M8" s="8">
        <v>8516</v>
      </c>
      <c r="N8" s="8">
        <v>643</v>
      </c>
      <c r="O8" s="8">
        <v>8516</v>
      </c>
      <c r="P8" s="30">
        <v>4258</v>
      </c>
    </row>
    <row r="9" spans="1:16" ht="12.75">
      <c r="A9" s="21">
        <v>6</v>
      </c>
      <c r="B9" s="6" t="s">
        <v>101</v>
      </c>
      <c r="C9" s="7" t="s">
        <v>102</v>
      </c>
      <c r="D9" s="7" t="s">
        <v>103</v>
      </c>
      <c r="E9" s="7" t="s">
        <v>94</v>
      </c>
      <c r="F9" s="7" t="s">
        <v>104</v>
      </c>
      <c r="G9" s="6">
        <v>67</v>
      </c>
      <c r="H9" s="6">
        <v>20.537</v>
      </c>
      <c r="I9" s="6">
        <v>66.79463</v>
      </c>
      <c r="J9" s="7" t="s">
        <v>1</v>
      </c>
      <c r="K9" s="7" t="s">
        <v>8</v>
      </c>
      <c r="L9" s="8">
        <v>8454</v>
      </c>
      <c r="M9" s="8">
        <v>7783</v>
      </c>
      <c r="N9" s="8">
        <v>671</v>
      </c>
      <c r="O9" s="8">
        <v>7783</v>
      </c>
      <c r="P9" s="30">
        <v>3891.5</v>
      </c>
    </row>
    <row r="10" spans="1:16" ht="13.5" thickBot="1">
      <c r="A10" s="23"/>
      <c r="B10" s="54" t="s">
        <v>240</v>
      </c>
      <c r="C10" s="55"/>
      <c r="D10" s="55"/>
      <c r="E10" s="55"/>
      <c r="F10" s="55"/>
      <c r="G10" s="55"/>
      <c r="H10" s="55"/>
      <c r="I10" s="55"/>
      <c r="J10" s="55"/>
      <c r="K10" s="56"/>
      <c r="L10" s="24"/>
      <c r="M10" s="24"/>
      <c r="N10" s="24"/>
      <c r="O10" s="24"/>
      <c r="P10" s="25">
        <f>SUM(P7:P9)</f>
        <v>11091.5</v>
      </c>
    </row>
    <row r="11" spans="1:16" ht="12.75">
      <c r="A11" s="15">
        <v>7</v>
      </c>
      <c r="B11" s="16" t="s">
        <v>105</v>
      </c>
      <c r="C11" s="17" t="s">
        <v>106</v>
      </c>
      <c r="D11" s="17" t="s">
        <v>107</v>
      </c>
      <c r="E11" s="17" t="s">
        <v>108</v>
      </c>
      <c r="F11" s="17" t="s">
        <v>109</v>
      </c>
      <c r="G11" s="16">
        <v>57</v>
      </c>
      <c r="H11" s="18"/>
      <c r="I11" s="18"/>
      <c r="J11" s="17" t="s">
        <v>110</v>
      </c>
      <c r="K11" s="17" t="s">
        <v>111</v>
      </c>
      <c r="L11" s="19">
        <v>6482</v>
      </c>
      <c r="M11" s="19">
        <v>5987</v>
      </c>
      <c r="N11" s="19">
        <v>495</v>
      </c>
      <c r="O11" s="19">
        <v>5987</v>
      </c>
      <c r="P11" s="20">
        <v>2993.5</v>
      </c>
    </row>
    <row r="12" spans="1:16" ht="12.75">
      <c r="A12" s="21">
        <v>8</v>
      </c>
      <c r="B12" s="3" t="s">
        <v>112</v>
      </c>
      <c r="C12" s="1" t="s">
        <v>113</v>
      </c>
      <c r="D12" s="1" t="s">
        <v>114</v>
      </c>
      <c r="E12" s="1" t="s">
        <v>108</v>
      </c>
      <c r="F12" s="1" t="s">
        <v>115</v>
      </c>
      <c r="G12" s="3">
        <v>57</v>
      </c>
      <c r="H12" s="4"/>
      <c r="I12" s="4"/>
      <c r="J12" s="1" t="s">
        <v>110</v>
      </c>
      <c r="K12" s="1" t="s">
        <v>111</v>
      </c>
      <c r="L12" s="5">
        <v>6300</v>
      </c>
      <c r="M12" s="5">
        <v>5987</v>
      </c>
      <c r="N12" s="5">
        <v>313</v>
      </c>
      <c r="O12" s="5">
        <v>5987</v>
      </c>
      <c r="P12" s="22">
        <v>2993.5</v>
      </c>
    </row>
    <row r="13" spans="1:16" ht="12.75">
      <c r="A13" s="21">
        <v>9</v>
      </c>
      <c r="B13" s="3" t="s">
        <v>116</v>
      </c>
      <c r="C13" s="1" t="s">
        <v>117</v>
      </c>
      <c r="D13" s="1" t="s">
        <v>118</v>
      </c>
      <c r="E13" s="1" t="s">
        <v>108</v>
      </c>
      <c r="F13" s="1" t="s">
        <v>119</v>
      </c>
      <c r="G13" s="3">
        <v>57</v>
      </c>
      <c r="H13" s="4"/>
      <c r="I13" s="4"/>
      <c r="J13" s="1" t="s">
        <v>110</v>
      </c>
      <c r="K13" s="1" t="s">
        <v>111</v>
      </c>
      <c r="L13" s="5">
        <v>6482</v>
      </c>
      <c r="M13" s="5">
        <v>5987</v>
      </c>
      <c r="N13" s="5">
        <v>495</v>
      </c>
      <c r="O13" s="5">
        <v>5987</v>
      </c>
      <c r="P13" s="22">
        <v>2993.5</v>
      </c>
    </row>
    <row r="14" spans="1:16" ht="12.75">
      <c r="A14" s="21">
        <v>10</v>
      </c>
      <c r="B14" s="3" t="s">
        <v>120</v>
      </c>
      <c r="C14" s="1" t="s">
        <v>121</v>
      </c>
      <c r="D14" s="1" t="s">
        <v>122</v>
      </c>
      <c r="E14" s="1" t="s">
        <v>108</v>
      </c>
      <c r="F14" s="1" t="s">
        <v>123</v>
      </c>
      <c r="G14" s="3">
        <v>57</v>
      </c>
      <c r="H14" s="4"/>
      <c r="I14" s="4"/>
      <c r="J14" s="1" t="s">
        <v>110</v>
      </c>
      <c r="K14" s="1" t="s">
        <v>111</v>
      </c>
      <c r="L14" s="5">
        <v>6482</v>
      </c>
      <c r="M14" s="5">
        <v>5987</v>
      </c>
      <c r="N14" s="5">
        <v>495</v>
      </c>
      <c r="O14" s="5">
        <v>5987</v>
      </c>
      <c r="P14" s="22">
        <v>2993.5</v>
      </c>
    </row>
    <row r="15" spans="1:16" ht="12.75">
      <c r="A15" s="21">
        <v>11</v>
      </c>
      <c r="B15" s="3" t="s">
        <v>124</v>
      </c>
      <c r="C15" s="1" t="s">
        <v>125</v>
      </c>
      <c r="D15" s="1" t="s">
        <v>126</v>
      </c>
      <c r="E15" s="1" t="s">
        <v>108</v>
      </c>
      <c r="F15" s="1" t="s">
        <v>109</v>
      </c>
      <c r="G15" s="3">
        <v>57</v>
      </c>
      <c r="H15" s="4"/>
      <c r="I15" s="4"/>
      <c r="J15" s="1" t="s">
        <v>110</v>
      </c>
      <c r="K15" s="1" t="s">
        <v>111</v>
      </c>
      <c r="L15" s="5">
        <v>6482</v>
      </c>
      <c r="M15" s="5">
        <v>5987</v>
      </c>
      <c r="N15" s="5">
        <v>495</v>
      </c>
      <c r="O15" s="5">
        <v>5987</v>
      </c>
      <c r="P15" s="22">
        <v>2993.5</v>
      </c>
    </row>
    <row r="16" spans="1:16" ht="12.75">
      <c r="A16" s="21">
        <v>12</v>
      </c>
      <c r="B16" s="3" t="s">
        <v>127</v>
      </c>
      <c r="C16" s="1" t="s">
        <v>128</v>
      </c>
      <c r="D16" s="1" t="s">
        <v>129</v>
      </c>
      <c r="E16" s="1" t="s">
        <v>108</v>
      </c>
      <c r="F16" s="1" t="s">
        <v>109</v>
      </c>
      <c r="G16" s="3">
        <v>57</v>
      </c>
      <c r="H16" s="4"/>
      <c r="I16" s="4"/>
      <c r="J16" s="1" t="s">
        <v>110</v>
      </c>
      <c r="K16" s="1" t="s">
        <v>111</v>
      </c>
      <c r="L16" s="5">
        <v>6300</v>
      </c>
      <c r="M16" s="5">
        <v>5987</v>
      </c>
      <c r="N16" s="5">
        <v>313</v>
      </c>
      <c r="O16" s="5">
        <v>5987</v>
      </c>
      <c r="P16" s="22">
        <v>2993.5</v>
      </c>
    </row>
    <row r="17" spans="1:16" ht="12.75">
      <c r="A17" s="21">
        <v>13</v>
      </c>
      <c r="B17" s="3" t="s">
        <v>130</v>
      </c>
      <c r="C17" s="1" t="s">
        <v>131</v>
      </c>
      <c r="D17" s="1" t="s">
        <v>132</v>
      </c>
      <c r="E17" s="1" t="s">
        <v>108</v>
      </c>
      <c r="F17" s="1" t="s">
        <v>109</v>
      </c>
      <c r="G17" s="3">
        <v>57</v>
      </c>
      <c r="H17" s="4"/>
      <c r="I17" s="4"/>
      <c r="J17" s="1" t="s">
        <v>110</v>
      </c>
      <c r="K17" s="1" t="s">
        <v>111</v>
      </c>
      <c r="L17" s="5">
        <v>6482</v>
      </c>
      <c r="M17" s="5">
        <v>5987</v>
      </c>
      <c r="N17" s="5">
        <v>495</v>
      </c>
      <c r="O17" s="5">
        <v>5987</v>
      </c>
      <c r="P17" s="22">
        <v>2993.5</v>
      </c>
    </row>
    <row r="18" spans="1:16" ht="12.75">
      <c r="A18" s="21">
        <v>14</v>
      </c>
      <c r="B18" s="3" t="s">
        <v>133</v>
      </c>
      <c r="C18" s="1" t="s">
        <v>134</v>
      </c>
      <c r="D18" s="1" t="s">
        <v>135</v>
      </c>
      <c r="E18" s="1" t="s">
        <v>108</v>
      </c>
      <c r="F18" s="1" t="s">
        <v>136</v>
      </c>
      <c r="G18" s="3">
        <v>57</v>
      </c>
      <c r="H18" s="4"/>
      <c r="I18" s="4"/>
      <c r="J18" s="1" t="s">
        <v>110</v>
      </c>
      <c r="K18" s="1" t="s">
        <v>111</v>
      </c>
      <c r="L18" s="5">
        <v>6482</v>
      </c>
      <c r="M18" s="5">
        <v>5987</v>
      </c>
      <c r="N18" s="5">
        <v>495</v>
      </c>
      <c r="O18" s="5">
        <v>5987</v>
      </c>
      <c r="P18" s="22">
        <v>2993.5</v>
      </c>
    </row>
    <row r="19" spans="1:16" ht="12.75">
      <c r="A19" s="21">
        <v>15</v>
      </c>
      <c r="B19" s="3" t="s">
        <v>229</v>
      </c>
      <c r="C19" s="1" t="s">
        <v>230</v>
      </c>
      <c r="D19" s="1" t="s">
        <v>231</v>
      </c>
      <c r="E19" s="1" t="s">
        <v>108</v>
      </c>
      <c r="F19" s="1" t="s">
        <v>232</v>
      </c>
      <c r="G19" s="3">
        <v>69</v>
      </c>
      <c r="H19" s="4"/>
      <c r="I19" s="4"/>
      <c r="J19" s="1" t="s">
        <v>80</v>
      </c>
      <c r="K19" s="1" t="s">
        <v>233</v>
      </c>
      <c r="L19" s="5">
        <v>3380</v>
      </c>
      <c r="M19" s="5">
        <v>3211</v>
      </c>
      <c r="N19" s="5">
        <v>169</v>
      </c>
      <c r="O19" s="5">
        <v>3211</v>
      </c>
      <c r="P19" s="22">
        <v>1605.5</v>
      </c>
    </row>
    <row r="20" spans="1:16" ht="12.75">
      <c r="A20" s="21">
        <v>16</v>
      </c>
      <c r="B20" s="3" t="s">
        <v>234</v>
      </c>
      <c r="C20" s="1" t="s">
        <v>235</v>
      </c>
      <c r="D20" s="1" t="s">
        <v>236</v>
      </c>
      <c r="E20" s="1" t="s">
        <v>108</v>
      </c>
      <c r="F20" s="1" t="s">
        <v>237</v>
      </c>
      <c r="G20" s="3">
        <v>69</v>
      </c>
      <c r="H20" s="4"/>
      <c r="I20" s="4"/>
      <c r="J20" s="1" t="s">
        <v>80</v>
      </c>
      <c r="K20" s="1" t="s">
        <v>238</v>
      </c>
      <c r="L20" s="5">
        <v>1944.44</v>
      </c>
      <c r="M20" s="5">
        <v>1944</v>
      </c>
      <c r="N20" s="5">
        <v>0.44</v>
      </c>
      <c r="O20" s="5">
        <v>1944</v>
      </c>
      <c r="P20" s="22">
        <v>972</v>
      </c>
    </row>
    <row r="21" spans="1:16" ht="13.5" thickBot="1">
      <c r="A21" s="23"/>
      <c r="B21" s="54" t="s">
        <v>240</v>
      </c>
      <c r="C21" s="55"/>
      <c r="D21" s="55"/>
      <c r="E21" s="55"/>
      <c r="F21" s="55"/>
      <c r="G21" s="55"/>
      <c r="H21" s="55"/>
      <c r="I21" s="55"/>
      <c r="J21" s="55"/>
      <c r="K21" s="56"/>
      <c r="L21" s="31"/>
      <c r="M21" s="31"/>
      <c r="N21" s="31"/>
      <c r="O21" s="24"/>
      <c r="P21" s="25">
        <f>SUM(P11:P20)</f>
        <v>26525.5</v>
      </c>
    </row>
    <row r="22" spans="1:16" ht="12.75">
      <c r="A22" s="15">
        <v>17</v>
      </c>
      <c r="B22" s="16" t="s">
        <v>137</v>
      </c>
      <c r="C22" s="17" t="s">
        <v>138</v>
      </c>
      <c r="D22" s="17" t="s">
        <v>139</v>
      </c>
      <c r="E22" s="17" t="s">
        <v>140</v>
      </c>
      <c r="F22" s="17" t="s">
        <v>141</v>
      </c>
      <c r="G22" s="16">
        <v>42</v>
      </c>
      <c r="H22" s="18"/>
      <c r="I22" s="18"/>
      <c r="J22" s="17" t="s">
        <v>110</v>
      </c>
      <c r="K22" s="17" t="s">
        <v>111</v>
      </c>
      <c r="L22" s="19">
        <v>6482</v>
      </c>
      <c r="M22" s="19">
        <v>5987</v>
      </c>
      <c r="N22" s="19">
        <v>495</v>
      </c>
      <c r="O22" s="19">
        <v>5987</v>
      </c>
      <c r="P22" s="20">
        <v>2993.5</v>
      </c>
    </row>
    <row r="23" spans="1:16" ht="12.75">
      <c r="A23" s="21">
        <v>18</v>
      </c>
      <c r="B23" s="3" t="s">
        <v>142</v>
      </c>
      <c r="C23" s="1" t="s">
        <v>143</v>
      </c>
      <c r="D23" s="1" t="s">
        <v>144</v>
      </c>
      <c r="E23" s="1" t="s">
        <v>140</v>
      </c>
      <c r="F23" s="1" t="s">
        <v>2</v>
      </c>
      <c r="G23" s="3">
        <v>42</v>
      </c>
      <c r="H23" s="4"/>
      <c r="I23" s="4"/>
      <c r="J23" s="1" t="s">
        <v>110</v>
      </c>
      <c r="K23" s="1" t="s">
        <v>111</v>
      </c>
      <c r="L23" s="5">
        <v>6482</v>
      </c>
      <c r="M23" s="5">
        <v>5987</v>
      </c>
      <c r="N23" s="5">
        <v>495</v>
      </c>
      <c r="O23" s="5">
        <v>5987</v>
      </c>
      <c r="P23" s="22">
        <v>2993.5</v>
      </c>
    </row>
    <row r="24" spans="1:16" ht="13.5" thickBot="1">
      <c r="A24" s="23"/>
      <c r="B24" s="32"/>
      <c r="C24" s="32"/>
      <c r="D24" s="32"/>
      <c r="E24" s="32"/>
      <c r="F24" s="32"/>
      <c r="G24" s="32"/>
      <c r="H24" s="33"/>
      <c r="I24" s="33"/>
      <c r="J24" s="24"/>
      <c r="K24" s="32"/>
      <c r="L24" s="24"/>
      <c r="M24" s="24"/>
      <c r="N24" s="24"/>
      <c r="O24" s="24"/>
      <c r="P24" s="25">
        <f>SUM(P22:P23)</f>
        <v>5987</v>
      </c>
    </row>
    <row r="25" spans="1:17" ht="15">
      <c r="A25" s="34">
        <v>19</v>
      </c>
      <c r="B25" s="46" t="s">
        <v>243</v>
      </c>
      <c r="C25" s="47" t="s">
        <v>244</v>
      </c>
      <c r="D25" s="47" t="s">
        <v>245</v>
      </c>
      <c r="E25" s="47" t="s">
        <v>0</v>
      </c>
      <c r="F25" s="47" t="s">
        <v>246</v>
      </c>
      <c r="G25" s="46">
        <v>62</v>
      </c>
      <c r="H25" s="46">
        <v>22.39</v>
      </c>
      <c r="I25" s="48">
        <f>G25-(H25*0.01)</f>
        <v>61.7761</v>
      </c>
      <c r="J25" s="47" t="s">
        <v>1</v>
      </c>
      <c r="K25" s="47" t="s">
        <v>247</v>
      </c>
      <c r="L25" s="49">
        <v>6259</v>
      </c>
      <c r="M25" s="49">
        <v>5946</v>
      </c>
      <c r="N25" s="49">
        <v>313</v>
      </c>
      <c r="O25" s="49">
        <v>5946</v>
      </c>
      <c r="P25" s="52">
        <v>2973</v>
      </c>
      <c r="Q25" s="53"/>
    </row>
    <row r="26" spans="1:17" ht="15">
      <c r="A26" s="35">
        <v>20</v>
      </c>
      <c r="B26" s="46" t="s">
        <v>248</v>
      </c>
      <c r="C26" s="47" t="s">
        <v>249</v>
      </c>
      <c r="D26" s="47" t="s">
        <v>250</v>
      </c>
      <c r="E26" s="47" t="s">
        <v>0</v>
      </c>
      <c r="F26" s="47" t="s">
        <v>2</v>
      </c>
      <c r="G26" s="46">
        <v>62</v>
      </c>
      <c r="H26" s="50">
        <v>25.86</v>
      </c>
      <c r="I26" s="48">
        <f>G26-(H26*0.01)</f>
        <v>61.7414</v>
      </c>
      <c r="J26" s="47" t="s">
        <v>1</v>
      </c>
      <c r="K26" s="47" t="s">
        <v>251</v>
      </c>
      <c r="L26" s="49">
        <v>3810</v>
      </c>
      <c r="M26" s="49">
        <v>3620</v>
      </c>
      <c r="N26" s="49">
        <v>190</v>
      </c>
      <c r="O26" s="49">
        <v>3620</v>
      </c>
      <c r="P26" s="52">
        <v>1810</v>
      </c>
      <c r="Q26" s="53"/>
    </row>
    <row r="27" spans="1:17" ht="15">
      <c r="A27" s="35">
        <v>21</v>
      </c>
      <c r="B27" s="46" t="s">
        <v>252</v>
      </c>
      <c r="C27" s="47" t="s">
        <v>253</v>
      </c>
      <c r="D27" s="47" t="s">
        <v>254</v>
      </c>
      <c r="E27" s="47" t="s">
        <v>0</v>
      </c>
      <c r="F27" s="47" t="s">
        <v>255</v>
      </c>
      <c r="G27" s="46">
        <v>62</v>
      </c>
      <c r="H27" s="51">
        <v>26.741</v>
      </c>
      <c r="I27" s="48">
        <f>G27-(H27*0.01)</f>
        <v>61.73259</v>
      </c>
      <c r="J27" s="47" t="s">
        <v>1</v>
      </c>
      <c r="K27" s="47" t="s">
        <v>256</v>
      </c>
      <c r="L27" s="49">
        <v>3600</v>
      </c>
      <c r="M27" s="49">
        <v>3420</v>
      </c>
      <c r="N27" s="49">
        <v>180</v>
      </c>
      <c r="O27" s="49">
        <v>3420</v>
      </c>
      <c r="P27" s="52">
        <v>1710</v>
      </c>
      <c r="Q27" s="53"/>
    </row>
    <row r="28" spans="1:16" ht="13.5" thickBot="1">
      <c r="A28" s="36"/>
      <c r="B28" s="54" t="s">
        <v>240</v>
      </c>
      <c r="C28" s="55"/>
      <c r="D28" s="55"/>
      <c r="E28" s="55"/>
      <c r="F28" s="55"/>
      <c r="G28" s="55"/>
      <c r="H28" s="55"/>
      <c r="I28" s="55"/>
      <c r="J28" s="55"/>
      <c r="K28" s="56"/>
      <c r="L28" s="31"/>
      <c r="M28" s="31"/>
      <c r="N28" s="31"/>
      <c r="O28" s="31"/>
      <c r="P28" s="37">
        <f>SUM(P25:P27)</f>
        <v>6493</v>
      </c>
    </row>
    <row r="29" spans="1:16" ht="12.75">
      <c r="A29" s="38">
        <v>22</v>
      </c>
      <c r="B29" s="16" t="s">
        <v>63</v>
      </c>
      <c r="C29" s="17" t="s">
        <v>64</v>
      </c>
      <c r="D29" s="17" t="s">
        <v>65</v>
      </c>
      <c r="E29" s="17" t="s">
        <v>4</v>
      </c>
      <c r="F29" s="17" t="s">
        <v>66</v>
      </c>
      <c r="G29" s="16">
        <v>62</v>
      </c>
      <c r="H29" s="16">
        <v>33</v>
      </c>
      <c r="I29" s="16">
        <f>G29+(H29*0.01)</f>
        <v>62.33</v>
      </c>
      <c r="J29" s="17" t="s">
        <v>6</v>
      </c>
      <c r="K29" s="17" t="s">
        <v>67</v>
      </c>
      <c r="L29" s="19">
        <v>12200</v>
      </c>
      <c r="M29" s="19">
        <v>11590</v>
      </c>
      <c r="N29" s="19">
        <v>610</v>
      </c>
      <c r="O29" s="19">
        <v>11590</v>
      </c>
      <c r="P29" s="20">
        <v>5795</v>
      </c>
    </row>
    <row r="30" spans="1:16" ht="12.75">
      <c r="A30" s="39">
        <v>23</v>
      </c>
      <c r="B30" s="3" t="s">
        <v>68</v>
      </c>
      <c r="C30" s="1" t="s">
        <v>69</v>
      </c>
      <c r="D30" s="1" t="s">
        <v>70</v>
      </c>
      <c r="E30" s="1" t="s">
        <v>4</v>
      </c>
      <c r="F30" s="1" t="s">
        <v>5</v>
      </c>
      <c r="G30" s="3">
        <v>62</v>
      </c>
      <c r="H30" s="3">
        <v>29.7</v>
      </c>
      <c r="I30" s="3">
        <f>G30+(H30*0.01)</f>
        <v>62.297</v>
      </c>
      <c r="J30" s="1" t="s">
        <v>6</v>
      </c>
      <c r="K30" s="1" t="s">
        <v>71</v>
      </c>
      <c r="L30" s="5">
        <v>2800</v>
      </c>
      <c r="M30" s="5">
        <v>2660</v>
      </c>
      <c r="N30" s="5">
        <v>140</v>
      </c>
      <c r="O30" s="5">
        <v>2660</v>
      </c>
      <c r="P30" s="22">
        <v>1330</v>
      </c>
    </row>
    <row r="31" spans="1:16" ht="12.75">
      <c r="A31" s="39">
        <v>24</v>
      </c>
      <c r="B31" s="3" t="s">
        <v>72</v>
      </c>
      <c r="C31" s="1" t="s">
        <v>73</v>
      </c>
      <c r="D31" s="1" t="s">
        <v>74</v>
      </c>
      <c r="E31" s="1" t="s">
        <v>4</v>
      </c>
      <c r="F31" s="1" t="s">
        <v>5</v>
      </c>
      <c r="G31" s="3">
        <v>62</v>
      </c>
      <c r="H31" s="3">
        <v>29</v>
      </c>
      <c r="I31" s="3">
        <f>G31+(H31*0.01)</f>
        <v>62.29</v>
      </c>
      <c r="J31" s="1" t="s">
        <v>6</v>
      </c>
      <c r="K31" s="1" t="s">
        <v>75</v>
      </c>
      <c r="L31" s="5">
        <v>7407.41</v>
      </c>
      <c r="M31" s="5">
        <v>6471</v>
      </c>
      <c r="N31" s="5">
        <v>936.41</v>
      </c>
      <c r="O31" s="5">
        <v>6471</v>
      </c>
      <c r="P31" s="22">
        <v>3235.5</v>
      </c>
    </row>
    <row r="32" spans="1:16" ht="13.5" thickBot="1">
      <c r="A32" s="40"/>
      <c r="B32" s="54" t="s">
        <v>240</v>
      </c>
      <c r="C32" s="55"/>
      <c r="D32" s="55"/>
      <c r="E32" s="55"/>
      <c r="F32" s="55"/>
      <c r="G32" s="55"/>
      <c r="H32" s="55"/>
      <c r="I32" s="55"/>
      <c r="J32" s="55"/>
      <c r="K32" s="56"/>
      <c r="L32" s="31"/>
      <c r="M32" s="31"/>
      <c r="N32" s="31"/>
      <c r="O32" s="31"/>
      <c r="P32" s="37">
        <f>SUM(P29:P31)</f>
        <v>10360.5</v>
      </c>
    </row>
    <row r="33" spans="1:16" ht="12.75">
      <c r="A33" s="38">
        <v>25</v>
      </c>
      <c r="B33" s="16" t="s">
        <v>185</v>
      </c>
      <c r="C33" s="17" t="s">
        <v>186</v>
      </c>
      <c r="D33" s="17" t="s">
        <v>187</v>
      </c>
      <c r="E33" s="17" t="s">
        <v>148</v>
      </c>
      <c r="F33" s="17" t="s">
        <v>2</v>
      </c>
      <c r="G33" s="16">
        <v>57</v>
      </c>
      <c r="H33" s="17"/>
      <c r="I33" s="17"/>
      <c r="J33" s="17" t="s">
        <v>150</v>
      </c>
      <c r="K33" s="17" t="s">
        <v>184</v>
      </c>
      <c r="L33" s="19">
        <v>8148</v>
      </c>
      <c r="M33" s="19">
        <v>7476</v>
      </c>
      <c r="N33" s="19">
        <v>672</v>
      </c>
      <c r="O33" s="19">
        <v>7476</v>
      </c>
      <c r="P33" s="20">
        <v>3738</v>
      </c>
    </row>
    <row r="34" spans="1:16" ht="12.75">
      <c r="A34" s="39">
        <v>26</v>
      </c>
      <c r="B34" s="3" t="s">
        <v>145</v>
      </c>
      <c r="C34" s="1" t="s">
        <v>146</v>
      </c>
      <c r="D34" s="1" t="s">
        <v>147</v>
      </c>
      <c r="E34" s="1" t="s">
        <v>148</v>
      </c>
      <c r="F34" s="1" t="s">
        <v>149</v>
      </c>
      <c r="G34" s="3">
        <v>57</v>
      </c>
      <c r="H34" s="1"/>
      <c r="I34" s="1"/>
      <c r="J34" s="1" t="s">
        <v>150</v>
      </c>
      <c r="K34" s="1" t="s">
        <v>151</v>
      </c>
      <c r="L34" s="5">
        <v>7778</v>
      </c>
      <c r="M34" s="5">
        <v>7390</v>
      </c>
      <c r="N34" s="5">
        <v>388</v>
      </c>
      <c r="O34" s="5">
        <v>7390</v>
      </c>
      <c r="P34" s="22">
        <v>3695</v>
      </c>
    </row>
    <row r="35" spans="1:16" ht="12.75">
      <c r="A35" s="39">
        <v>27</v>
      </c>
      <c r="B35" s="3" t="s">
        <v>152</v>
      </c>
      <c r="C35" s="1" t="s">
        <v>153</v>
      </c>
      <c r="D35" s="1" t="s">
        <v>154</v>
      </c>
      <c r="E35" s="1" t="s">
        <v>148</v>
      </c>
      <c r="F35" s="1" t="s">
        <v>149</v>
      </c>
      <c r="G35" s="3">
        <v>55</v>
      </c>
      <c r="H35" s="1"/>
      <c r="I35" s="1"/>
      <c r="J35" s="1" t="s">
        <v>150</v>
      </c>
      <c r="K35" s="1" t="s">
        <v>155</v>
      </c>
      <c r="L35" s="5">
        <v>8148.15</v>
      </c>
      <c r="M35" s="5">
        <v>7742</v>
      </c>
      <c r="N35" s="5">
        <v>406.15</v>
      </c>
      <c r="O35" s="5">
        <v>7742</v>
      </c>
      <c r="P35" s="22">
        <v>3871</v>
      </c>
    </row>
    <row r="36" spans="1:16" ht="12.75">
      <c r="A36" s="39">
        <v>28</v>
      </c>
      <c r="B36" s="3" t="s">
        <v>156</v>
      </c>
      <c r="C36" s="1" t="s">
        <v>157</v>
      </c>
      <c r="D36" s="1" t="s">
        <v>158</v>
      </c>
      <c r="E36" s="1" t="s">
        <v>148</v>
      </c>
      <c r="F36" s="1" t="s">
        <v>159</v>
      </c>
      <c r="G36" s="3">
        <v>55</v>
      </c>
      <c r="H36" s="1"/>
      <c r="I36" s="1"/>
      <c r="J36" s="1" t="s">
        <v>150</v>
      </c>
      <c r="K36" s="1" t="s">
        <v>160</v>
      </c>
      <c r="L36" s="5">
        <v>9260</v>
      </c>
      <c r="M36" s="5">
        <v>8265</v>
      </c>
      <c r="N36" s="5">
        <v>995</v>
      </c>
      <c r="O36" s="5">
        <v>8265</v>
      </c>
      <c r="P36" s="22">
        <v>4132.5</v>
      </c>
    </row>
    <row r="37" spans="1:16" ht="12.75">
      <c r="A37" s="39">
        <v>29</v>
      </c>
      <c r="B37" s="3" t="s">
        <v>161</v>
      </c>
      <c r="C37" s="1" t="s">
        <v>162</v>
      </c>
      <c r="D37" s="1" t="s">
        <v>163</v>
      </c>
      <c r="E37" s="1" t="s">
        <v>148</v>
      </c>
      <c r="F37" s="1" t="s">
        <v>164</v>
      </c>
      <c r="G37" s="3">
        <v>55</v>
      </c>
      <c r="H37" s="1"/>
      <c r="I37" s="1"/>
      <c r="J37" s="1" t="s">
        <v>150</v>
      </c>
      <c r="K37" s="1" t="s">
        <v>151</v>
      </c>
      <c r="L37" s="5">
        <v>8000</v>
      </c>
      <c r="M37" s="5">
        <v>7390</v>
      </c>
      <c r="N37" s="5">
        <v>610</v>
      </c>
      <c r="O37" s="5">
        <v>7390</v>
      </c>
      <c r="P37" s="22">
        <v>3695</v>
      </c>
    </row>
    <row r="38" spans="1:16" ht="12.75">
      <c r="A38" s="39">
        <v>30</v>
      </c>
      <c r="B38" s="3" t="s">
        <v>165</v>
      </c>
      <c r="C38" s="1" t="s">
        <v>166</v>
      </c>
      <c r="D38" s="1" t="s">
        <v>167</v>
      </c>
      <c r="E38" s="1" t="s">
        <v>148</v>
      </c>
      <c r="F38" s="1" t="s">
        <v>168</v>
      </c>
      <c r="G38" s="3">
        <v>55</v>
      </c>
      <c r="H38" s="1"/>
      <c r="I38" s="1"/>
      <c r="J38" s="1" t="s">
        <v>150</v>
      </c>
      <c r="K38" s="1" t="s">
        <v>169</v>
      </c>
      <c r="L38" s="5">
        <v>7963</v>
      </c>
      <c r="M38" s="5">
        <v>7742</v>
      </c>
      <c r="N38" s="5">
        <v>221</v>
      </c>
      <c r="O38" s="5">
        <v>7742</v>
      </c>
      <c r="P38" s="22">
        <v>3871</v>
      </c>
    </row>
    <row r="39" spans="1:16" ht="12.75">
      <c r="A39" s="39">
        <v>31</v>
      </c>
      <c r="B39" s="3" t="s">
        <v>170</v>
      </c>
      <c r="C39" s="1" t="s">
        <v>171</v>
      </c>
      <c r="D39" s="1" t="s">
        <v>172</v>
      </c>
      <c r="E39" s="1" t="s">
        <v>148</v>
      </c>
      <c r="F39" s="1" t="s">
        <v>173</v>
      </c>
      <c r="G39" s="3">
        <v>55</v>
      </c>
      <c r="H39" s="1"/>
      <c r="I39" s="1"/>
      <c r="J39" s="1" t="s">
        <v>150</v>
      </c>
      <c r="K39" s="1" t="s">
        <v>155</v>
      </c>
      <c r="L39" s="5">
        <v>8520</v>
      </c>
      <c r="M39" s="5">
        <v>7742</v>
      </c>
      <c r="N39" s="5">
        <v>778</v>
      </c>
      <c r="O39" s="5">
        <v>7742</v>
      </c>
      <c r="P39" s="22">
        <v>3871</v>
      </c>
    </row>
    <row r="40" spans="1:16" ht="12.75">
      <c r="A40" s="39">
        <v>32</v>
      </c>
      <c r="B40" s="3" t="s">
        <v>174</v>
      </c>
      <c r="C40" s="1" t="s">
        <v>175</v>
      </c>
      <c r="D40" s="1" t="s">
        <v>176</v>
      </c>
      <c r="E40" s="1" t="s">
        <v>148</v>
      </c>
      <c r="F40" s="1" t="s">
        <v>177</v>
      </c>
      <c r="G40" s="3">
        <v>55</v>
      </c>
      <c r="H40" s="1"/>
      <c r="I40" s="1"/>
      <c r="J40" s="1" t="s">
        <v>150</v>
      </c>
      <c r="K40" s="1" t="s">
        <v>178</v>
      </c>
      <c r="L40" s="5">
        <v>7778</v>
      </c>
      <c r="M40" s="5">
        <v>7390</v>
      </c>
      <c r="N40" s="5">
        <v>388</v>
      </c>
      <c r="O40" s="5">
        <v>7390</v>
      </c>
      <c r="P40" s="22">
        <v>3695</v>
      </c>
    </row>
    <row r="41" spans="1:16" ht="12.75">
      <c r="A41" s="39">
        <v>33</v>
      </c>
      <c r="B41" s="3" t="s">
        <v>179</v>
      </c>
      <c r="C41" s="1" t="s">
        <v>180</v>
      </c>
      <c r="D41" s="1" t="s">
        <v>181</v>
      </c>
      <c r="E41" s="1" t="s">
        <v>148</v>
      </c>
      <c r="F41" s="1" t="s">
        <v>182</v>
      </c>
      <c r="G41" s="3">
        <v>52</v>
      </c>
      <c r="H41" s="1"/>
      <c r="I41" s="1"/>
      <c r="J41" s="1" t="s">
        <v>150</v>
      </c>
      <c r="K41" s="1" t="s">
        <v>183</v>
      </c>
      <c r="L41" s="5">
        <v>8400</v>
      </c>
      <c r="M41" s="5">
        <v>6650</v>
      </c>
      <c r="N41" s="5">
        <v>1750</v>
      </c>
      <c r="O41" s="5">
        <v>6650</v>
      </c>
      <c r="P41" s="22">
        <v>3325</v>
      </c>
    </row>
    <row r="42" spans="1:16" ht="12.75">
      <c r="A42" s="39">
        <v>34</v>
      </c>
      <c r="B42" s="3" t="s">
        <v>188</v>
      </c>
      <c r="C42" s="1" t="s">
        <v>189</v>
      </c>
      <c r="D42" s="1" t="s">
        <v>190</v>
      </c>
      <c r="E42" s="1" t="s">
        <v>148</v>
      </c>
      <c r="F42" s="1" t="s">
        <v>191</v>
      </c>
      <c r="G42" s="3">
        <v>75</v>
      </c>
      <c r="H42" s="4"/>
      <c r="I42" s="4"/>
      <c r="J42" s="1" t="s">
        <v>6</v>
      </c>
      <c r="K42" s="1" t="s">
        <v>192</v>
      </c>
      <c r="L42" s="5">
        <v>12730</v>
      </c>
      <c r="M42" s="5">
        <v>12094</v>
      </c>
      <c r="N42" s="5">
        <v>636</v>
      </c>
      <c r="O42" s="5">
        <v>12094</v>
      </c>
      <c r="P42" s="22">
        <v>6047</v>
      </c>
    </row>
    <row r="43" spans="1:16" ht="12.75">
      <c r="A43" s="39">
        <v>35</v>
      </c>
      <c r="B43" s="3" t="s">
        <v>193</v>
      </c>
      <c r="C43" s="1" t="s">
        <v>194</v>
      </c>
      <c r="D43" s="1" t="s">
        <v>195</v>
      </c>
      <c r="E43" s="1" t="s">
        <v>148</v>
      </c>
      <c r="F43" s="1" t="s">
        <v>159</v>
      </c>
      <c r="G43" s="3">
        <v>54</v>
      </c>
      <c r="H43" s="4"/>
      <c r="I43" s="4"/>
      <c r="J43" s="1" t="s">
        <v>196</v>
      </c>
      <c r="K43" s="1" t="s">
        <v>197</v>
      </c>
      <c r="L43" s="5">
        <v>7870.38</v>
      </c>
      <c r="M43" s="5">
        <v>7476</v>
      </c>
      <c r="N43" s="5">
        <v>394.38</v>
      </c>
      <c r="O43" s="5">
        <v>7476</v>
      </c>
      <c r="P43" s="22">
        <v>3738</v>
      </c>
    </row>
    <row r="44" spans="1:16" ht="13.5" thickBot="1">
      <c r="A44" s="40"/>
      <c r="B44" s="54" t="s">
        <v>240</v>
      </c>
      <c r="C44" s="55"/>
      <c r="D44" s="55"/>
      <c r="E44" s="55"/>
      <c r="F44" s="55"/>
      <c r="G44" s="55"/>
      <c r="H44" s="55"/>
      <c r="I44" s="55"/>
      <c r="J44" s="55"/>
      <c r="K44" s="56"/>
      <c r="L44" s="31"/>
      <c r="M44" s="31"/>
      <c r="N44" s="31"/>
      <c r="O44" s="31"/>
      <c r="P44" s="37">
        <f>SUM(P33:P43)</f>
        <v>43678.5</v>
      </c>
    </row>
    <row r="45" spans="1:16" ht="12.75">
      <c r="A45" s="38">
        <v>36</v>
      </c>
      <c r="B45" s="16" t="s">
        <v>19</v>
      </c>
      <c r="C45" s="17" t="s">
        <v>20</v>
      </c>
      <c r="D45" s="17" t="s">
        <v>21</v>
      </c>
      <c r="E45" s="17" t="s">
        <v>7</v>
      </c>
      <c r="F45" s="17" t="s">
        <v>22</v>
      </c>
      <c r="G45" s="16">
        <v>52</v>
      </c>
      <c r="H45" s="16">
        <v>37.1</v>
      </c>
      <c r="I45" s="16">
        <f>G45+(H45*0.01)</f>
        <v>52.371</v>
      </c>
      <c r="J45" s="17" t="s">
        <v>6</v>
      </c>
      <c r="K45" s="17" t="s">
        <v>23</v>
      </c>
      <c r="L45" s="19">
        <v>12500</v>
      </c>
      <c r="M45" s="19">
        <v>11875</v>
      </c>
      <c r="N45" s="19">
        <v>625</v>
      </c>
      <c r="O45" s="19">
        <v>11875</v>
      </c>
      <c r="P45" s="20">
        <v>5937.5</v>
      </c>
    </row>
    <row r="46" spans="1:16" ht="12.75">
      <c r="A46" s="39">
        <v>37</v>
      </c>
      <c r="B46" s="3" t="s">
        <v>14</v>
      </c>
      <c r="C46" s="1" t="s">
        <v>15</v>
      </c>
      <c r="D46" s="1" t="s">
        <v>16</v>
      </c>
      <c r="E46" s="1" t="s">
        <v>7</v>
      </c>
      <c r="F46" s="1" t="s">
        <v>17</v>
      </c>
      <c r="G46" s="3">
        <v>52</v>
      </c>
      <c r="H46" s="3">
        <v>33.7</v>
      </c>
      <c r="I46" s="3">
        <f>G46+(H46*0.01)</f>
        <v>52.337</v>
      </c>
      <c r="J46" s="1" t="s">
        <v>6</v>
      </c>
      <c r="K46" s="1" t="s">
        <v>18</v>
      </c>
      <c r="L46" s="5">
        <v>24500</v>
      </c>
      <c r="M46" s="5">
        <v>20645</v>
      </c>
      <c r="N46" s="5">
        <v>3855</v>
      </c>
      <c r="O46" s="5">
        <v>20645</v>
      </c>
      <c r="P46" s="22">
        <v>10322.5</v>
      </c>
    </row>
    <row r="47" spans="1:16" ht="12.75">
      <c r="A47" s="39">
        <v>38</v>
      </c>
      <c r="B47" s="3" t="s">
        <v>24</v>
      </c>
      <c r="C47" s="1" t="s">
        <v>25</v>
      </c>
      <c r="D47" s="1" t="s">
        <v>26</v>
      </c>
      <c r="E47" s="1" t="s">
        <v>7</v>
      </c>
      <c r="F47" s="1" t="s">
        <v>22</v>
      </c>
      <c r="G47" s="3">
        <v>52</v>
      </c>
      <c r="H47" s="3">
        <v>31.7</v>
      </c>
      <c r="I47" s="3">
        <f>G47+(H47*0.01)</f>
        <v>52.317</v>
      </c>
      <c r="J47" s="1" t="s">
        <v>6</v>
      </c>
      <c r="K47" s="1" t="s">
        <v>10</v>
      </c>
      <c r="L47" s="5">
        <v>2350</v>
      </c>
      <c r="M47" s="5">
        <v>2350</v>
      </c>
      <c r="N47" s="5">
        <v>0</v>
      </c>
      <c r="O47" s="5">
        <v>2350</v>
      </c>
      <c r="P47" s="22">
        <v>1175</v>
      </c>
    </row>
    <row r="48" spans="1:16" ht="12.75">
      <c r="A48" s="39">
        <v>39</v>
      </c>
      <c r="B48" s="3" t="s">
        <v>11</v>
      </c>
      <c r="C48" s="1" t="s">
        <v>12</v>
      </c>
      <c r="D48" s="1" t="s">
        <v>13</v>
      </c>
      <c r="E48" s="1" t="s">
        <v>7</v>
      </c>
      <c r="F48" s="1" t="s">
        <v>9</v>
      </c>
      <c r="G48" s="3">
        <v>52</v>
      </c>
      <c r="H48" s="3">
        <v>27.97</v>
      </c>
      <c r="I48" s="3">
        <f>G48+(H48*0.01)</f>
        <v>52.2797</v>
      </c>
      <c r="J48" s="1" t="s">
        <v>6</v>
      </c>
      <c r="K48" s="1" t="s">
        <v>10</v>
      </c>
      <c r="L48" s="5">
        <v>2350</v>
      </c>
      <c r="M48" s="5">
        <v>2350</v>
      </c>
      <c r="N48" s="5">
        <v>0</v>
      </c>
      <c r="O48" s="5">
        <v>2350</v>
      </c>
      <c r="P48" s="22">
        <v>1175</v>
      </c>
    </row>
    <row r="49" spans="1:16" ht="13.5" thickBot="1">
      <c r="A49" s="40"/>
      <c r="B49" s="54" t="s">
        <v>240</v>
      </c>
      <c r="C49" s="55"/>
      <c r="D49" s="55"/>
      <c r="E49" s="55"/>
      <c r="F49" s="55"/>
      <c r="G49" s="55"/>
      <c r="H49" s="55"/>
      <c r="I49" s="55"/>
      <c r="J49" s="55"/>
      <c r="K49" s="56"/>
      <c r="L49" s="31"/>
      <c r="M49" s="31"/>
      <c r="N49" s="31"/>
      <c r="O49" s="41"/>
      <c r="P49" s="37">
        <f>SUM(P45:P48)</f>
        <v>18610</v>
      </c>
    </row>
    <row r="50" spans="1:16" ht="12.75">
      <c r="A50" s="38">
        <v>40</v>
      </c>
      <c r="B50" s="16" t="s">
        <v>198</v>
      </c>
      <c r="C50" s="17" t="s">
        <v>199</v>
      </c>
      <c r="D50" s="17" t="s">
        <v>200</v>
      </c>
      <c r="E50" s="17" t="s">
        <v>201</v>
      </c>
      <c r="F50" s="17" t="s">
        <v>202</v>
      </c>
      <c r="G50" s="16">
        <v>72</v>
      </c>
      <c r="H50" s="18"/>
      <c r="I50" s="18"/>
      <c r="J50" s="17" t="s">
        <v>6</v>
      </c>
      <c r="K50" s="17" t="s">
        <v>75</v>
      </c>
      <c r="L50" s="19">
        <v>7800</v>
      </c>
      <c r="M50" s="19">
        <v>6471</v>
      </c>
      <c r="N50" s="19">
        <v>1329</v>
      </c>
      <c r="O50" s="19">
        <v>6471</v>
      </c>
      <c r="P50" s="20">
        <v>3235.5</v>
      </c>
    </row>
    <row r="51" spans="1:16" ht="12.75">
      <c r="A51" s="39">
        <v>41</v>
      </c>
      <c r="B51" s="3" t="s">
        <v>203</v>
      </c>
      <c r="C51" s="1" t="s">
        <v>204</v>
      </c>
      <c r="D51" s="1" t="s">
        <v>205</v>
      </c>
      <c r="E51" s="1" t="s">
        <v>201</v>
      </c>
      <c r="F51" s="1" t="s">
        <v>206</v>
      </c>
      <c r="G51" s="3">
        <v>72</v>
      </c>
      <c r="H51" s="4"/>
      <c r="I51" s="4"/>
      <c r="J51" s="1" t="s">
        <v>6</v>
      </c>
      <c r="K51" s="1" t="s">
        <v>207</v>
      </c>
      <c r="L51" s="5">
        <v>11350</v>
      </c>
      <c r="M51" s="5">
        <v>10782</v>
      </c>
      <c r="N51" s="5">
        <v>568</v>
      </c>
      <c r="O51" s="5">
        <v>10782</v>
      </c>
      <c r="P51" s="22">
        <v>5391</v>
      </c>
    </row>
    <row r="52" spans="1:16" ht="12.75">
      <c r="A52" s="39">
        <v>42</v>
      </c>
      <c r="B52" s="3" t="s">
        <v>208</v>
      </c>
      <c r="C52" s="1" t="s">
        <v>209</v>
      </c>
      <c r="D52" s="1" t="s">
        <v>210</v>
      </c>
      <c r="E52" s="1" t="s">
        <v>201</v>
      </c>
      <c r="F52" s="1" t="s">
        <v>211</v>
      </c>
      <c r="G52" s="3">
        <v>72</v>
      </c>
      <c r="H52" s="4"/>
      <c r="I52" s="4"/>
      <c r="J52" s="1" t="s">
        <v>6</v>
      </c>
      <c r="K52" s="1" t="s">
        <v>38</v>
      </c>
      <c r="L52" s="5">
        <v>6600</v>
      </c>
      <c r="M52" s="5">
        <v>5619</v>
      </c>
      <c r="N52" s="5">
        <v>981</v>
      </c>
      <c r="O52" s="5">
        <v>5619</v>
      </c>
      <c r="P52" s="22">
        <v>2809.5</v>
      </c>
    </row>
    <row r="53" spans="1:16" ht="12.75">
      <c r="A53" s="39">
        <v>43</v>
      </c>
      <c r="B53" s="3" t="s">
        <v>212</v>
      </c>
      <c r="C53" s="1" t="s">
        <v>213</v>
      </c>
      <c r="D53" s="1" t="s">
        <v>214</v>
      </c>
      <c r="E53" s="1" t="s">
        <v>201</v>
      </c>
      <c r="F53" s="1" t="s">
        <v>206</v>
      </c>
      <c r="G53" s="3">
        <v>72</v>
      </c>
      <c r="H53" s="4"/>
      <c r="I53" s="4"/>
      <c r="J53" s="1" t="s">
        <v>6</v>
      </c>
      <c r="K53" s="1" t="s">
        <v>23</v>
      </c>
      <c r="L53" s="5">
        <v>12500</v>
      </c>
      <c r="M53" s="5">
        <v>11875</v>
      </c>
      <c r="N53" s="5">
        <v>625</v>
      </c>
      <c r="O53" s="5">
        <v>11875</v>
      </c>
      <c r="P53" s="22">
        <v>5937.5</v>
      </c>
    </row>
    <row r="54" spans="1:16" ht="12.75">
      <c r="A54" s="39">
        <v>44</v>
      </c>
      <c r="B54" s="3" t="s">
        <v>215</v>
      </c>
      <c r="C54" s="1" t="s">
        <v>216</v>
      </c>
      <c r="D54" s="1" t="s">
        <v>217</v>
      </c>
      <c r="E54" s="1" t="s">
        <v>201</v>
      </c>
      <c r="F54" s="1" t="s">
        <v>218</v>
      </c>
      <c r="G54" s="3">
        <v>72</v>
      </c>
      <c r="H54" s="4"/>
      <c r="I54" s="4"/>
      <c r="J54" s="1" t="s">
        <v>6</v>
      </c>
      <c r="K54" s="1" t="s">
        <v>219</v>
      </c>
      <c r="L54" s="5">
        <v>12510</v>
      </c>
      <c r="M54" s="5">
        <v>11884</v>
      </c>
      <c r="N54" s="5">
        <v>626</v>
      </c>
      <c r="O54" s="5">
        <v>11884</v>
      </c>
      <c r="P54" s="22">
        <v>5942</v>
      </c>
    </row>
    <row r="55" spans="1:16" ht="12.75">
      <c r="A55" s="39">
        <v>45</v>
      </c>
      <c r="B55" s="3" t="s">
        <v>220</v>
      </c>
      <c r="C55" s="1" t="s">
        <v>221</v>
      </c>
      <c r="D55" s="1" t="s">
        <v>222</v>
      </c>
      <c r="E55" s="1" t="s">
        <v>201</v>
      </c>
      <c r="F55" s="1" t="s">
        <v>223</v>
      </c>
      <c r="G55" s="3">
        <v>72</v>
      </c>
      <c r="H55" s="4"/>
      <c r="I55" s="4"/>
      <c r="J55" s="1" t="s">
        <v>6</v>
      </c>
      <c r="K55" s="1" t="s">
        <v>23</v>
      </c>
      <c r="L55" s="5">
        <v>12500</v>
      </c>
      <c r="M55" s="5">
        <v>11875</v>
      </c>
      <c r="N55" s="5">
        <v>625</v>
      </c>
      <c r="O55" s="5">
        <v>11875</v>
      </c>
      <c r="P55" s="22">
        <v>5937.5</v>
      </c>
    </row>
    <row r="56" spans="1:16" ht="12.75">
      <c r="A56" s="39">
        <v>46</v>
      </c>
      <c r="B56" s="3" t="s">
        <v>224</v>
      </c>
      <c r="C56" s="1" t="s">
        <v>225</v>
      </c>
      <c r="D56" s="1" t="s">
        <v>226</v>
      </c>
      <c r="E56" s="1" t="s">
        <v>201</v>
      </c>
      <c r="F56" s="1" t="s">
        <v>227</v>
      </c>
      <c r="G56" s="3">
        <v>72</v>
      </c>
      <c r="H56" s="4"/>
      <c r="I56" s="4"/>
      <c r="J56" s="1" t="s">
        <v>6</v>
      </c>
      <c r="K56" s="1" t="s">
        <v>228</v>
      </c>
      <c r="L56" s="5">
        <v>13100</v>
      </c>
      <c r="M56" s="5">
        <v>12777</v>
      </c>
      <c r="N56" s="5">
        <v>323</v>
      </c>
      <c r="O56" s="5">
        <v>12777</v>
      </c>
      <c r="P56" s="22">
        <v>6388.5</v>
      </c>
    </row>
    <row r="57" spans="1:16" ht="13.5" thickBot="1">
      <c r="A57" s="40"/>
      <c r="B57" s="54" t="s">
        <v>240</v>
      </c>
      <c r="C57" s="55"/>
      <c r="D57" s="55"/>
      <c r="E57" s="55"/>
      <c r="F57" s="55"/>
      <c r="G57" s="55"/>
      <c r="H57" s="55"/>
      <c r="I57" s="55"/>
      <c r="J57" s="55"/>
      <c r="K57" s="56"/>
      <c r="L57" s="31"/>
      <c r="M57" s="31"/>
      <c r="N57" s="31"/>
      <c r="O57" s="42"/>
      <c r="P57" s="43">
        <f>SUM(P50:P56)</f>
        <v>35641.5</v>
      </c>
    </row>
    <row r="58" spans="1:16" ht="12.75">
      <c r="A58" s="38">
        <v>47</v>
      </c>
      <c r="B58" s="16" t="s">
        <v>33</v>
      </c>
      <c r="C58" s="17" t="s">
        <v>34</v>
      </c>
      <c r="D58" s="17" t="s">
        <v>35</v>
      </c>
      <c r="E58" s="17" t="s">
        <v>30</v>
      </c>
      <c r="F58" s="17" t="s">
        <v>36</v>
      </c>
      <c r="G58" s="44">
        <v>67</v>
      </c>
      <c r="H58" s="44">
        <v>89.99</v>
      </c>
      <c r="I58" s="44">
        <f>G58+(H58*0.01)</f>
        <v>67.8999</v>
      </c>
      <c r="J58" s="17" t="s">
        <v>6</v>
      </c>
      <c r="K58" s="17" t="s">
        <v>37</v>
      </c>
      <c r="L58" s="19">
        <v>6480</v>
      </c>
      <c r="M58" s="19">
        <v>6175</v>
      </c>
      <c r="N58" s="19">
        <v>305</v>
      </c>
      <c r="O58" s="19">
        <v>6175</v>
      </c>
      <c r="P58" s="20">
        <v>3087.5</v>
      </c>
    </row>
    <row r="59" spans="1:16" ht="12.75">
      <c r="A59" s="39">
        <v>48</v>
      </c>
      <c r="B59" s="3" t="s">
        <v>39</v>
      </c>
      <c r="C59" s="1" t="s">
        <v>40</v>
      </c>
      <c r="D59" s="1" t="s">
        <v>41</v>
      </c>
      <c r="E59" s="1" t="s">
        <v>30</v>
      </c>
      <c r="F59" s="1" t="s">
        <v>42</v>
      </c>
      <c r="G59" s="9">
        <v>67</v>
      </c>
      <c r="H59" s="9">
        <v>51.97</v>
      </c>
      <c r="I59" s="9">
        <f>G59+(H59*0.01)</f>
        <v>67.5197</v>
      </c>
      <c r="J59" s="1" t="s">
        <v>6</v>
      </c>
      <c r="K59" s="1" t="s">
        <v>43</v>
      </c>
      <c r="L59" s="5">
        <v>6900</v>
      </c>
      <c r="M59" s="5">
        <v>6555</v>
      </c>
      <c r="N59" s="5">
        <v>345</v>
      </c>
      <c r="O59" s="5">
        <v>6555</v>
      </c>
      <c r="P59" s="22">
        <v>3277.5</v>
      </c>
    </row>
    <row r="60" spans="1:16" ht="12.75">
      <c r="A60" s="39">
        <v>49</v>
      </c>
      <c r="B60" s="3" t="s">
        <v>27</v>
      </c>
      <c r="C60" s="1" t="s">
        <v>28</v>
      </c>
      <c r="D60" s="1" t="s">
        <v>29</v>
      </c>
      <c r="E60" s="1" t="s">
        <v>30</v>
      </c>
      <c r="F60" s="1" t="s">
        <v>31</v>
      </c>
      <c r="G60" s="9">
        <v>67</v>
      </c>
      <c r="H60" s="9">
        <v>49.2</v>
      </c>
      <c r="I60" s="9">
        <f>G60+(H60*0.01)</f>
        <v>67.492</v>
      </c>
      <c r="J60" s="1" t="s">
        <v>6</v>
      </c>
      <c r="K60" s="1" t="s">
        <v>32</v>
      </c>
      <c r="L60" s="5">
        <v>5463</v>
      </c>
      <c r="M60" s="5">
        <v>5190</v>
      </c>
      <c r="N60" s="5">
        <v>273</v>
      </c>
      <c r="O60" s="5">
        <v>5190</v>
      </c>
      <c r="P60" s="22">
        <v>2595</v>
      </c>
    </row>
    <row r="61" spans="1:16" ht="12.75">
      <c r="A61" s="39">
        <v>50</v>
      </c>
      <c r="B61" s="3" t="s">
        <v>44</v>
      </c>
      <c r="C61" s="1" t="s">
        <v>45</v>
      </c>
      <c r="D61" s="1" t="s">
        <v>46</v>
      </c>
      <c r="E61" s="1" t="s">
        <v>30</v>
      </c>
      <c r="F61" s="1" t="s">
        <v>42</v>
      </c>
      <c r="G61" s="9">
        <v>67</v>
      </c>
      <c r="H61" s="9">
        <v>39</v>
      </c>
      <c r="I61" s="9">
        <f>G61+(H61*0.01)</f>
        <v>67.39</v>
      </c>
      <c r="J61" s="1" t="s">
        <v>6</v>
      </c>
      <c r="K61" s="1" t="s">
        <v>47</v>
      </c>
      <c r="L61" s="5">
        <v>11900</v>
      </c>
      <c r="M61" s="5">
        <v>11305</v>
      </c>
      <c r="N61" s="5">
        <v>595</v>
      </c>
      <c r="O61" s="5">
        <v>11305</v>
      </c>
      <c r="P61" s="22">
        <v>5652.5</v>
      </c>
    </row>
    <row r="62" spans="1:16" ht="13.5" thickBot="1">
      <c r="A62" s="40"/>
      <c r="B62" s="54" t="s">
        <v>240</v>
      </c>
      <c r="C62" s="55"/>
      <c r="D62" s="55"/>
      <c r="E62" s="55"/>
      <c r="F62" s="55"/>
      <c r="G62" s="55"/>
      <c r="H62" s="55"/>
      <c r="I62" s="55"/>
      <c r="J62" s="55"/>
      <c r="K62" s="56"/>
      <c r="L62" s="31"/>
      <c r="M62" s="31"/>
      <c r="N62" s="31"/>
      <c r="O62" s="45"/>
      <c r="P62" s="37">
        <f>SUM(P58:P61)</f>
        <v>14612.5</v>
      </c>
    </row>
    <row r="63" spans="1:16" ht="12.75">
      <c r="A63" s="59" t="s">
        <v>239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10"/>
      <c r="M63" s="10"/>
      <c r="N63" s="10"/>
      <c r="O63" s="10"/>
      <c r="P63" s="11">
        <f>P6+P10+P21+P24+P28+P32+P44+P49+P57+P62</f>
        <v>210679</v>
      </c>
    </row>
    <row r="65" spans="1:15" s="10" customFormat="1" ht="12.75">
      <c r="A65" s="57"/>
      <c r="B65" s="57"/>
      <c r="C65" s="57"/>
      <c r="N65" s="57"/>
      <c r="O65" s="57"/>
    </row>
  </sheetData>
  <sheetProtection/>
  <mergeCells count="13">
    <mergeCell ref="A1:P1"/>
    <mergeCell ref="A63:K63"/>
    <mergeCell ref="B6:K6"/>
    <mergeCell ref="B10:K10"/>
    <mergeCell ref="B21:K21"/>
    <mergeCell ref="B28:K28"/>
    <mergeCell ref="B32:K32"/>
    <mergeCell ref="B44:K44"/>
    <mergeCell ref="B49:K49"/>
    <mergeCell ref="A65:C65"/>
    <mergeCell ref="N65:O65"/>
    <mergeCell ref="B57:K57"/>
    <mergeCell ref="B62:K6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2014-10-13T12:52:05Z</dcterms:modified>
  <cp:category/>
  <cp:version/>
  <cp:contentType/>
  <cp:contentStatus/>
</cp:coreProperties>
</file>